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610" yWindow="405" windowWidth="17010" windowHeight="13110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<sst xmlns="http://schemas.openxmlformats.org/spreadsheetml/2006/main" count="61" uniqueCount="61">
  <si>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Наименование КВД</t>
  </si>
  <si>
    <t>КВД</t>
  </si>
  <si>
    <t>Налог на имущество физических лиц</t>
  </si>
  <si>
    <t>Земельный налог</t>
  </si>
  <si>
    <t>Налог на доходы физических лиц</t>
  </si>
  <si>
    <t>Итого безвозмездных перечислений:</t>
  </si>
  <si>
    <t>Всего доходов:</t>
  </si>
  <si>
    <t xml:space="preserve">Арендная плата за земли </t>
  </si>
  <si>
    <t>11105010000000</t>
  </si>
  <si>
    <t>Субвенции</t>
  </si>
  <si>
    <t>20202000000000</t>
  </si>
  <si>
    <t>Прочие неналоговые доходы</t>
  </si>
  <si>
    <t>10102000000000</t>
  </si>
  <si>
    <t>10601000000000</t>
  </si>
  <si>
    <t>11705050000000</t>
  </si>
  <si>
    <t xml:space="preserve">Дотации </t>
  </si>
  <si>
    <t>20201000000000</t>
  </si>
  <si>
    <t>Субсидии</t>
  </si>
  <si>
    <t xml:space="preserve">  % исполнения</t>
  </si>
  <si>
    <t xml:space="preserve">Госпошлина </t>
  </si>
  <si>
    <t>10800000000000</t>
  </si>
  <si>
    <t xml:space="preserve">Единица измерения:  </t>
  </si>
  <si>
    <t>руб.</t>
  </si>
  <si>
    <t>20203000000000</t>
  </si>
  <si>
    <t>Иные межбюджетные трансферты</t>
  </si>
  <si>
    <t>20204000000000</t>
  </si>
  <si>
    <t>Аренда имущества</t>
  </si>
  <si>
    <t>Прочие поступления от использования имущества</t>
  </si>
  <si>
    <t>11109045000000</t>
  </si>
  <si>
    <t>налоговые и неналоговые</t>
  </si>
  <si>
    <t>общая</t>
  </si>
  <si>
    <t>Итого налоговых и неналоговых доходов:</t>
  </si>
  <si>
    <t>Акцизы на нефтепродукты</t>
  </si>
  <si>
    <t>10302000000000</t>
  </si>
  <si>
    <t>11105075000000</t>
  </si>
  <si>
    <t>Прочие безвозмездные поступления</t>
  </si>
  <si>
    <t>20700000000000</t>
  </si>
  <si>
    <t>10606000000000</t>
  </si>
  <si>
    <t>Штрафы, санкции, возмещение ущерба</t>
  </si>
  <si>
    <t>11600000000000</t>
  </si>
  <si>
    <t>Невыясненные поступления</t>
  </si>
  <si>
    <t>11701050000000</t>
  </si>
  <si>
    <t>11302000000000</t>
  </si>
  <si>
    <t>Доходы от компенсации затрат государства</t>
  </si>
  <si>
    <t>Доходы от продажи земельных участков, находящихся в собственности</t>
  </si>
  <si>
    <t>11406000000000</t>
  </si>
  <si>
    <t>Доходы от возврата остатков межбюджетных трансфертов</t>
  </si>
  <si>
    <t>21800000000000</t>
  </si>
  <si>
    <t>21900000000000</t>
  </si>
  <si>
    <t>Возврат остатков субсидий, субвенций и иных межбюджетных трансфертов</t>
  </si>
  <si>
    <t>Факт 2021 г.</t>
  </si>
  <si>
    <t>План 2022 г.</t>
  </si>
  <si>
    <t>к плану 2022 г.</t>
  </si>
  <si>
    <t>структура факт 2022 г</t>
  </si>
  <si>
    <t>Сведения об исполнении доходной части бюджета муниципального образования Черновское сельское поселение Сланцевского муниципального района Ленинградской области на 2022 год</t>
  </si>
  <si>
    <t>План 1 полуг.    2022 г.</t>
  </si>
  <si>
    <t>к плану       1 полуг.    2022 г.</t>
  </si>
  <si>
    <t>на 01.07.2022 г.</t>
  </si>
  <si>
    <t>Факт 1 полуг. 2022 г.</t>
  </si>
  <si>
    <t>к факту      1 полуг. 2021 г.</t>
  </si>
  <si>
    <t>Факт 1 полуг. 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</si>
</sst>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</numFmts>
  <fonts count="50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172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/>
    </xf>
    <xf numFmtId="0" fontId="11" fillId="0" borderId="0" xfId="0" applyFont="1" applyAlignment="1">
      <alignment/>
    </xf>
    <xf numFmtId="49" fontId="12" fillId="0" borderId="0" xfId="0" applyNumberFormat="1" applyFont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73" fontId="2" fillId="0" borderId="18" xfId="0" applyNumberFormat="1" applyFont="1" applyBorder="1" applyAlignment="1">
      <alignment horizontal="left" vertical="center"/>
    </xf>
    <xf numFmtId="0" fontId="9" fillId="0" borderId="19" xfId="0" applyFont="1" applyBorder="1" applyAlignment="1">
      <alignment horizontal="center" wrapText="1"/>
    </xf>
    <xf numFmtId="172" fontId="6" fillId="0" borderId="11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6" fillId="0" borderId="20" xfId="0" applyNumberFormat="1" applyFont="1" applyBorder="1" applyAlignment="1">
      <alignment/>
    </xf>
    <xf numFmtId="172" fontId="6" fillId="0" borderId="21" xfId="0" applyNumberFormat="1" applyFont="1" applyBorder="1" applyAlignment="1">
      <alignment/>
    </xf>
    <xf numFmtId="4" fontId="7" fillId="0" borderId="0" xfId="0" applyNumberFormat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vertical="center"/>
    </xf>
    <xf numFmtId="172" fontId="6" fillId="0" borderId="22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15" fillId="0" borderId="0" xfId="0" applyFont="1" applyAlignment="1">
      <alignment/>
    </xf>
    <xf numFmtId="0" fontId="5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2" fontId="6" fillId="0" borderId="12" xfId="0" applyNumberFormat="1" applyFont="1" applyBorder="1" applyAlignment="1">
      <alignment/>
    </xf>
    <xf numFmtId="49" fontId="3" fillId="0" borderId="24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 wrapText="1"/>
    </xf>
    <xf numFmtId="172" fontId="5" fillId="0" borderId="25" xfId="0" applyNumberFormat="1" applyFont="1" applyBorder="1" applyAlignment="1">
      <alignment/>
    </xf>
    <xf numFmtId="172" fontId="5" fillId="0" borderId="26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172" fontId="6" fillId="0" borderId="19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" fontId="3" fillId="33" borderId="25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4" fontId="5" fillId="0" borderId="25" xfId="0" applyNumberFormat="1" applyFont="1" applyFill="1" applyBorder="1" applyAlignment="1">
      <alignment horizontal="right" vertical="center" wrapText="1"/>
    </xf>
    <xf numFmtId="4" fontId="5" fillId="0" borderId="25" xfId="0" applyNumberFormat="1" applyFont="1" applyFill="1" applyBorder="1" applyAlignment="1">
      <alignment horizontal="righ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4" fontId="6" fillId="0" borderId="14" xfId="0" applyNumberFormat="1" applyFont="1" applyFill="1" applyBorder="1" applyAlignment="1">
      <alignment horizontal="right" vertical="center" wrapText="1"/>
    </xf>
    <xf numFmtId="4" fontId="6" fillId="33" borderId="14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49" fontId="1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49" fontId="1" fillId="33" borderId="29" xfId="0" applyNumberFormat="1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G31" sqref="G31"/>
    </sheetView>
  </sheetViews>
  <sheetFormatPr defaultColWidth="9.00390625" defaultRowHeight="12.75"/>
  <cols>
    <col min="1" max="1" width="38.75390625" style="0" customWidth="1"/>
    <col min="2" max="2" width="14.75390625" style="0" customWidth="1"/>
    <col min="3" max="3" width="13.00390625" style="0" customWidth="1"/>
    <col min="4" max="4" width="13.00390625" style="52" customWidth="1"/>
    <col min="5" max="5" width="12.125" style="64" customWidth="1"/>
    <col min="6" max="6" width="12.875" style="64" customWidth="1"/>
    <col min="7" max="7" width="11.875" style="64" customWidth="1"/>
    <col min="8" max="8" width="9.375" style="0" customWidth="1"/>
    <col min="9" max="9" width="8.25390625" style="0" customWidth="1"/>
    <col min="10" max="10" width="9.25390625" style="0" customWidth="1"/>
    <col min="11" max="11" width="10.00390625" style="0" customWidth="1"/>
    <col min="12" max="12" width="11.25390625" style="0" customWidth="1"/>
  </cols>
  <sheetData>
    <row r="1" spans="1:10" s="15" customFormat="1" ht="40.5" customHeight="1">
      <c r="A1" s="67" t="s">
        <v>54</v>
      </c>
      <c r="B1" s="67"/>
      <c r="C1" s="67"/>
      <c r="D1" s="67"/>
      <c r="E1" s="67"/>
      <c r="F1" s="67"/>
      <c r="G1" s="67"/>
      <c r="H1" s="67"/>
      <c r="I1" s="67"/>
      <c r="J1" s="67"/>
    </row>
    <row r="2" spans="1:8" ht="15.75">
      <c r="A2" s="16" t="s">
        <v>57</v>
      </c>
      <c r="B2" s="1"/>
      <c r="C2" s="2"/>
      <c r="D2" s="50"/>
      <c r="E2" s="55"/>
      <c r="F2" s="55"/>
      <c r="G2" s="55"/>
      <c r="H2" s="3"/>
    </row>
    <row r="3" spans="1:9" ht="13.5" thickBot="1">
      <c r="A3" s="10"/>
      <c r="B3" s="11"/>
      <c r="E3" s="56"/>
      <c r="F3" s="56"/>
      <c r="G3" s="56"/>
      <c r="H3" s="29" t="s">
        <v>21</v>
      </c>
      <c r="I3" s="28" t="s">
        <v>22</v>
      </c>
    </row>
    <row r="4" spans="1:12" ht="30.75" customHeight="1">
      <c r="A4" s="73" t="s">
        <v>0</v>
      </c>
      <c r="B4" s="75" t="s">
        <v>1</v>
      </c>
      <c r="C4" s="77" t="s">
        <v>50</v>
      </c>
      <c r="D4" s="79" t="s">
        <v>60</v>
      </c>
      <c r="E4" s="79" t="s">
        <v>51</v>
      </c>
      <c r="F4" s="79" t="s">
        <v>55</v>
      </c>
      <c r="G4" s="79" t="s">
        <v>58</v>
      </c>
      <c r="H4" s="70" t="s">
        <v>18</v>
      </c>
      <c r="I4" s="71"/>
      <c r="J4" s="72"/>
      <c r="K4" s="68" t="s">
        <v>53</v>
      </c>
      <c r="L4" s="69"/>
    </row>
    <row r="5" spans="1:12" ht="41.25" thickBot="1">
      <c r="A5" s="74"/>
      <c r="B5" s="76"/>
      <c r="C5" s="78"/>
      <c r="D5" s="80"/>
      <c r="E5" s="80"/>
      <c r="F5" s="80"/>
      <c r="G5" s="80"/>
      <c r="H5" s="12" t="s">
        <v>52</v>
      </c>
      <c r="I5" s="12" t="s">
        <v>56</v>
      </c>
      <c r="J5" s="23" t="s">
        <v>59</v>
      </c>
      <c r="K5" s="33" t="s">
        <v>29</v>
      </c>
      <c r="L5" s="34" t="s">
        <v>30</v>
      </c>
    </row>
    <row r="6" spans="1:12" ht="17.25" customHeight="1">
      <c r="A6" s="22" t="s">
        <v>4</v>
      </c>
      <c r="B6" s="5" t="s">
        <v>12</v>
      </c>
      <c r="C6" s="65">
        <v>578618.84</v>
      </c>
      <c r="D6" s="66">
        <v>451360.44</v>
      </c>
      <c r="E6" s="43">
        <v>138600</v>
      </c>
      <c r="F6" s="43">
        <v>63000</v>
      </c>
      <c r="G6" s="66">
        <v>54286.78</v>
      </c>
      <c r="H6" s="14">
        <f>G6/E6*100</f>
        <v>39.167950937950934</v>
      </c>
      <c r="I6" s="14">
        <f>G6/F6*100</f>
        <v>86.16949206349206</v>
      </c>
      <c r="J6" s="26">
        <f>G6/D6*100</f>
        <v>12.027367750704958</v>
      </c>
      <c r="K6" s="4">
        <f aca="true" t="shared" si="0" ref="K6:K19">G6/$G$19*100</f>
        <v>5.825015615755532</v>
      </c>
      <c r="L6" s="4">
        <f aca="true" t="shared" si="1" ref="L6:L28">G6/$G$28*100</f>
        <v>0.8359542260673245</v>
      </c>
    </row>
    <row r="7" spans="1:12" ht="15" customHeight="1">
      <c r="A7" s="18" t="s">
        <v>32</v>
      </c>
      <c r="B7" s="7" t="s">
        <v>33</v>
      </c>
      <c r="C7" s="58">
        <v>735661.04</v>
      </c>
      <c r="D7" s="44">
        <v>339556.88</v>
      </c>
      <c r="E7" s="44">
        <v>709100</v>
      </c>
      <c r="F7" s="44">
        <v>354400</v>
      </c>
      <c r="G7" s="44">
        <v>418236.68</v>
      </c>
      <c r="H7" s="24">
        <f aca="true" t="shared" si="2" ref="H7:H28">G7/E7*100</f>
        <v>58.981339726413765</v>
      </c>
      <c r="I7" s="24">
        <f aca="true" t="shared" si="3" ref="I7:I28">G7/F7*100</f>
        <v>118.01260722347631</v>
      </c>
      <c r="J7" s="27">
        <f aca="true" t="shared" si="4" ref="J7:J28">G7/D7*100</f>
        <v>123.17131668779615</v>
      </c>
      <c r="K7" s="4">
        <f t="shared" si="0"/>
        <v>44.877135687210576</v>
      </c>
      <c r="L7" s="4">
        <f t="shared" si="1"/>
        <v>6.440365778599637</v>
      </c>
    </row>
    <row r="8" spans="1:12" ht="16.5" customHeight="1">
      <c r="A8" s="18" t="s">
        <v>2</v>
      </c>
      <c r="B8" s="7" t="s">
        <v>13</v>
      </c>
      <c r="C8" s="58">
        <v>37544.36</v>
      </c>
      <c r="D8" s="44">
        <v>10986.48</v>
      </c>
      <c r="E8" s="44">
        <v>43300</v>
      </c>
      <c r="F8" s="44">
        <v>8300</v>
      </c>
      <c r="G8" s="44">
        <v>-97.1</v>
      </c>
      <c r="H8" s="24">
        <f t="shared" si="2"/>
        <v>-0.22424942263279446</v>
      </c>
      <c r="I8" s="24">
        <f t="shared" si="3"/>
        <v>-1.1698795180722892</v>
      </c>
      <c r="J8" s="27">
        <f t="shared" si="4"/>
        <v>-0.8838135599391252</v>
      </c>
      <c r="K8" s="4">
        <f t="shared" si="0"/>
        <v>-0.010418908918338169</v>
      </c>
      <c r="L8" s="4">
        <f t="shared" si="1"/>
        <v>-0.0014952287711877035</v>
      </c>
    </row>
    <row r="9" spans="1:12" ht="15" customHeight="1">
      <c r="A9" s="18" t="s">
        <v>3</v>
      </c>
      <c r="B9" s="7" t="s">
        <v>37</v>
      </c>
      <c r="C9" s="58">
        <v>1067145.32</v>
      </c>
      <c r="D9" s="44">
        <v>427699.78</v>
      </c>
      <c r="E9" s="44">
        <v>1249300</v>
      </c>
      <c r="F9" s="44">
        <v>523000</v>
      </c>
      <c r="G9" s="44">
        <v>221483.73</v>
      </c>
      <c r="H9" s="24">
        <f t="shared" si="2"/>
        <v>17.72862643080125</v>
      </c>
      <c r="I9" s="24">
        <f t="shared" si="3"/>
        <v>42.34870554493308</v>
      </c>
      <c r="J9" s="27">
        <f t="shared" si="4"/>
        <v>51.78485946380425</v>
      </c>
      <c r="K9" s="4">
        <f t="shared" si="0"/>
        <v>23.76538424061589</v>
      </c>
      <c r="L9" s="4">
        <f t="shared" si="1"/>
        <v>3.4105957306484975</v>
      </c>
    </row>
    <row r="10" spans="1:12" ht="15.75" customHeight="1">
      <c r="A10" s="18" t="s">
        <v>19</v>
      </c>
      <c r="B10" s="7" t="s">
        <v>20</v>
      </c>
      <c r="C10" s="58">
        <v>500</v>
      </c>
      <c r="D10" s="44">
        <v>0</v>
      </c>
      <c r="E10" s="44">
        <v>1200</v>
      </c>
      <c r="F10" s="44">
        <v>600</v>
      </c>
      <c r="G10" s="44">
        <v>600</v>
      </c>
      <c r="H10" s="24">
        <f t="shared" si="2"/>
        <v>50</v>
      </c>
      <c r="I10" s="24">
        <f t="shared" si="3"/>
        <v>100</v>
      </c>
      <c r="J10" s="27" t="e">
        <f t="shared" si="4"/>
        <v>#DIV/0!</v>
      </c>
      <c r="K10" s="4">
        <f t="shared" si="0"/>
        <v>0.06438048765193513</v>
      </c>
      <c r="L10" s="4">
        <f t="shared" si="1"/>
        <v>0.00923931269528962</v>
      </c>
    </row>
    <row r="11" spans="1:12" ht="12.75" customHeight="1">
      <c r="A11" s="18" t="s">
        <v>7</v>
      </c>
      <c r="B11" s="7" t="s">
        <v>8</v>
      </c>
      <c r="C11" s="58">
        <v>0</v>
      </c>
      <c r="D11" s="44">
        <v>0</v>
      </c>
      <c r="E11" s="44">
        <v>215000</v>
      </c>
      <c r="F11" s="44">
        <v>215000</v>
      </c>
      <c r="G11" s="44">
        <v>215000</v>
      </c>
      <c r="H11" s="24">
        <f t="shared" si="2"/>
        <v>100</v>
      </c>
      <c r="I11" s="24">
        <f t="shared" si="3"/>
        <v>100</v>
      </c>
      <c r="J11" s="27" t="e">
        <f t="shared" si="4"/>
        <v>#DIV/0!</v>
      </c>
      <c r="K11" s="4">
        <f t="shared" si="0"/>
        <v>23.069674741943423</v>
      </c>
      <c r="L11" s="4">
        <f t="shared" si="1"/>
        <v>3.310753715812114</v>
      </c>
    </row>
    <row r="12" spans="1:12" ht="18.75" customHeight="1">
      <c r="A12" s="18" t="s">
        <v>26</v>
      </c>
      <c r="B12" s="7" t="s">
        <v>34</v>
      </c>
      <c r="C12" s="58">
        <v>41117.8</v>
      </c>
      <c r="D12" s="44">
        <v>21965.01</v>
      </c>
      <c r="E12" s="44">
        <v>44200</v>
      </c>
      <c r="F12" s="44">
        <v>22000</v>
      </c>
      <c r="G12" s="44">
        <v>15213.8</v>
      </c>
      <c r="H12" s="24">
        <f t="shared" si="2"/>
        <v>34.42036199095023</v>
      </c>
      <c r="I12" s="24">
        <f t="shared" si="3"/>
        <v>69.15363636363637</v>
      </c>
      <c r="J12" s="27">
        <f t="shared" si="4"/>
        <v>69.26379728486351</v>
      </c>
      <c r="K12" s="4">
        <f t="shared" si="0"/>
        <v>1.6324531050650177</v>
      </c>
      <c r="L12" s="4">
        <f t="shared" si="1"/>
        <v>0.234275092472662</v>
      </c>
    </row>
    <row r="13" spans="1:12" ht="15.75" customHeight="1">
      <c r="A13" s="18" t="s">
        <v>27</v>
      </c>
      <c r="B13" s="7" t="s">
        <v>28</v>
      </c>
      <c r="C13" s="58">
        <v>23942.9</v>
      </c>
      <c r="D13" s="44">
        <v>10330.44</v>
      </c>
      <c r="E13" s="44">
        <v>31000</v>
      </c>
      <c r="F13" s="44">
        <v>15000</v>
      </c>
      <c r="G13" s="44">
        <v>7235.5</v>
      </c>
      <c r="H13" s="24">
        <f t="shared" si="2"/>
        <v>23.34032258064516</v>
      </c>
      <c r="I13" s="24">
        <f t="shared" si="3"/>
        <v>48.236666666666665</v>
      </c>
      <c r="J13" s="27">
        <f t="shared" si="4"/>
        <v>70.04057910408463</v>
      </c>
      <c r="K13" s="4">
        <f t="shared" si="0"/>
        <v>0.776375030675961</v>
      </c>
      <c r="L13" s="4">
        <f t="shared" si="1"/>
        <v>0.11141841167794675</v>
      </c>
    </row>
    <row r="14" spans="1:12" ht="15.75" customHeight="1" hidden="1">
      <c r="A14" s="19" t="s">
        <v>43</v>
      </c>
      <c r="B14" s="7" t="s">
        <v>42</v>
      </c>
      <c r="C14" s="59">
        <v>0</v>
      </c>
      <c r="D14" s="45">
        <v>0</v>
      </c>
      <c r="E14" s="45">
        <v>0</v>
      </c>
      <c r="F14" s="45">
        <v>0</v>
      </c>
      <c r="G14" s="45">
        <v>0</v>
      </c>
      <c r="H14" s="24" t="e">
        <f t="shared" si="2"/>
        <v>#DIV/0!</v>
      </c>
      <c r="I14" s="24" t="e">
        <f t="shared" si="3"/>
        <v>#DIV/0!</v>
      </c>
      <c r="J14" s="27" t="e">
        <f t="shared" si="4"/>
        <v>#DIV/0!</v>
      </c>
      <c r="K14" s="4">
        <f t="shared" si="0"/>
        <v>0</v>
      </c>
      <c r="L14" s="4">
        <f t="shared" si="1"/>
        <v>0</v>
      </c>
    </row>
    <row r="15" spans="1:12" ht="15.75" customHeight="1" hidden="1">
      <c r="A15" s="19" t="s">
        <v>44</v>
      </c>
      <c r="B15" s="7" t="s">
        <v>45</v>
      </c>
      <c r="C15" s="59">
        <v>0</v>
      </c>
      <c r="D15" s="45">
        <v>0</v>
      </c>
      <c r="E15" s="45">
        <v>0</v>
      </c>
      <c r="F15" s="45">
        <v>0</v>
      </c>
      <c r="G15" s="45">
        <v>0</v>
      </c>
      <c r="H15" s="24" t="e">
        <f t="shared" si="2"/>
        <v>#DIV/0!</v>
      </c>
      <c r="I15" s="24" t="e">
        <f t="shared" si="3"/>
        <v>#DIV/0!</v>
      </c>
      <c r="J15" s="27" t="e">
        <f t="shared" si="4"/>
        <v>#DIV/0!</v>
      </c>
      <c r="K15" s="4">
        <f t="shared" si="0"/>
        <v>0</v>
      </c>
      <c r="L15" s="4">
        <f t="shared" si="1"/>
        <v>0</v>
      </c>
    </row>
    <row r="16" spans="1:12" ht="14.25" customHeight="1">
      <c r="A16" s="19" t="s">
        <v>38</v>
      </c>
      <c r="B16" s="7" t="s">
        <v>39</v>
      </c>
      <c r="C16" s="59">
        <v>15917.87</v>
      </c>
      <c r="D16" s="45">
        <v>0</v>
      </c>
      <c r="E16" s="45">
        <v>0</v>
      </c>
      <c r="F16" s="45">
        <v>0</v>
      </c>
      <c r="G16" s="45">
        <v>0</v>
      </c>
      <c r="H16" s="24" t="e">
        <f t="shared" si="2"/>
        <v>#DIV/0!</v>
      </c>
      <c r="I16" s="24" t="e">
        <f t="shared" si="3"/>
        <v>#DIV/0!</v>
      </c>
      <c r="J16" s="27" t="e">
        <f t="shared" si="4"/>
        <v>#DIV/0!</v>
      </c>
      <c r="K16" s="4">
        <f t="shared" si="0"/>
        <v>0</v>
      </c>
      <c r="L16" s="4">
        <f t="shared" si="1"/>
        <v>0</v>
      </c>
    </row>
    <row r="17" spans="1:12" ht="14.25" customHeight="1" thickBot="1">
      <c r="A17" s="54" t="s">
        <v>40</v>
      </c>
      <c r="B17" s="7" t="s">
        <v>41</v>
      </c>
      <c r="C17" s="59">
        <v>0</v>
      </c>
      <c r="D17" s="45">
        <v>0</v>
      </c>
      <c r="E17" s="45">
        <v>0</v>
      </c>
      <c r="F17" s="45">
        <v>0</v>
      </c>
      <c r="G17" s="45">
        <v>0</v>
      </c>
      <c r="H17" s="24" t="e">
        <f t="shared" si="2"/>
        <v>#DIV/0!</v>
      </c>
      <c r="I17" s="24" t="e">
        <f t="shared" si="3"/>
        <v>#DIV/0!</v>
      </c>
      <c r="J17" s="27" t="e">
        <f t="shared" si="4"/>
        <v>#DIV/0!</v>
      </c>
      <c r="K17" s="4">
        <f t="shared" si="0"/>
        <v>0</v>
      </c>
      <c r="L17" s="4">
        <f t="shared" si="1"/>
        <v>0</v>
      </c>
    </row>
    <row r="18" spans="1:12" ht="17.25" customHeight="1" hidden="1">
      <c r="A18" s="20" t="s">
        <v>11</v>
      </c>
      <c r="B18" s="13" t="s">
        <v>14</v>
      </c>
      <c r="C18" s="60">
        <v>0</v>
      </c>
      <c r="D18" s="46">
        <v>0</v>
      </c>
      <c r="E18" s="46">
        <v>0</v>
      </c>
      <c r="F18" s="46">
        <v>0</v>
      </c>
      <c r="G18" s="46">
        <v>0</v>
      </c>
      <c r="H18" s="24" t="e">
        <f t="shared" si="2"/>
        <v>#DIV/0!</v>
      </c>
      <c r="I18" s="24" t="e">
        <f t="shared" si="3"/>
        <v>#DIV/0!</v>
      </c>
      <c r="J18" s="27" t="e">
        <f t="shared" si="4"/>
        <v>#DIV/0!</v>
      </c>
      <c r="K18" s="4">
        <f t="shared" si="0"/>
        <v>0</v>
      </c>
      <c r="L18" s="4">
        <f t="shared" si="1"/>
        <v>0</v>
      </c>
    </row>
    <row r="19" spans="1:12" ht="18" customHeight="1" thickBot="1">
      <c r="A19" s="36" t="s">
        <v>31</v>
      </c>
      <c r="B19" s="37"/>
      <c r="C19" s="61">
        <f>SUM(C6:C18)</f>
        <v>2500448.13</v>
      </c>
      <c r="D19" s="47">
        <f>SUM(D6:D18)</f>
        <v>1261899.03</v>
      </c>
      <c r="E19" s="47">
        <f>SUM(E6:E18)</f>
        <v>2431700</v>
      </c>
      <c r="F19" s="47">
        <f>SUM(F6:F18)</f>
        <v>1201300</v>
      </c>
      <c r="G19" s="47">
        <f>SUM(G6:G18)</f>
        <v>931959.39</v>
      </c>
      <c r="H19" s="38">
        <f t="shared" si="2"/>
        <v>38.32542624501378</v>
      </c>
      <c r="I19" s="38">
        <f t="shared" si="3"/>
        <v>77.57923832514776</v>
      </c>
      <c r="J19" s="39">
        <f t="shared" si="4"/>
        <v>73.85372108575122</v>
      </c>
      <c r="K19" s="31">
        <f t="shared" si="0"/>
        <v>100</v>
      </c>
      <c r="L19" s="31">
        <f t="shared" si="1"/>
        <v>14.351107039202285</v>
      </c>
    </row>
    <row r="20" spans="1:12" ht="13.5">
      <c r="A20" s="21" t="s">
        <v>15</v>
      </c>
      <c r="B20" s="5" t="s">
        <v>16</v>
      </c>
      <c r="C20" s="57">
        <v>6330500</v>
      </c>
      <c r="D20" s="43">
        <v>3608180</v>
      </c>
      <c r="E20" s="43">
        <v>6344800</v>
      </c>
      <c r="F20" s="43">
        <v>3831240</v>
      </c>
      <c r="G20" s="43">
        <v>3831240</v>
      </c>
      <c r="H20" s="25">
        <f t="shared" si="2"/>
        <v>60.38393645189761</v>
      </c>
      <c r="I20" s="25">
        <f t="shared" si="3"/>
        <v>100</v>
      </c>
      <c r="J20" s="30">
        <f t="shared" si="4"/>
        <v>106.18206408771181</v>
      </c>
      <c r="L20" s="4">
        <f t="shared" si="1"/>
        <v>58.996707284502335</v>
      </c>
    </row>
    <row r="21" spans="1:12" ht="16.5" customHeight="1">
      <c r="A21" s="19" t="s">
        <v>17</v>
      </c>
      <c r="B21" s="7" t="s">
        <v>10</v>
      </c>
      <c r="C21" s="59">
        <v>3537400</v>
      </c>
      <c r="D21" s="45">
        <v>135462.49</v>
      </c>
      <c r="E21" s="45">
        <v>3152100</v>
      </c>
      <c r="F21" s="45">
        <v>1735482.77</v>
      </c>
      <c r="G21" s="45">
        <v>1543825.99</v>
      </c>
      <c r="H21" s="24">
        <f t="shared" si="2"/>
        <v>48.977697090828336</v>
      </c>
      <c r="I21" s="24">
        <f t="shared" si="3"/>
        <v>88.95657258527551</v>
      </c>
      <c r="J21" s="27">
        <f t="shared" si="4"/>
        <v>1139.6704652335861</v>
      </c>
      <c r="L21" s="4">
        <f t="shared" si="1"/>
        <v>23.773151781208444</v>
      </c>
    </row>
    <row r="22" spans="1:12" ht="16.5" customHeight="1">
      <c r="A22" s="18" t="s">
        <v>9</v>
      </c>
      <c r="B22" s="7" t="s">
        <v>23</v>
      </c>
      <c r="C22" s="58">
        <v>156520</v>
      </c>
      <c r="D22" s="44">
        <v>80020</v>
      </c>
      <c r="E22" s="44">
        <v>152620</v>
      </c>
      <c r="F22" s="44">
        <v>78070</v>
      </c>
      <c r="G22" s="44">
        <v>78070</v>
      </c>
      <c r="H22" s="24">
        <f t="shared" si="2"/>
        <v>51.15319093172586</v>
      </c>
      <c r="I22" s="24">
        <f t="shared" si="3"/>
        <v>100</v>
      </c>
      <c r="J22" s="27">
        <f t="shared" si="4"/>
        <v>97.56310922269432</v>
      </c>
      <c r="L22" s="4">
        <f t="shared" si="1"/>
        <v>1.2021885702021011</v>
      </c>
    </row>
    <row r="23" spans="1:12" ht="16.5" customHeight="1">
      <c r="A23" s="19" t="s">
        <v>24</v>
      </c>
      <c r="B23" s="8" t="s">
        <v>25</v>
      </c>
      <c r="C23" s="59">
        <v>2236843.89</v>
      </c>
      <c r="D23" s="45">
        <v>131317.15</v>
      </c>
      <c r="E23" s="45">
        <v>401638.75</v>
      </c>
      <c r="F23" s="45">
        <v>167238.75</v>
      </c>
      <c r="G23" s="45">
        <v>104894.16</v>
      </c>
      <c r="H23" s="24">
        <f t="shared" si="2"/>
        <v>26.116543784682133</v>
      </c>
      <c r="I23" s="35">
        <f t="shared" si="3"/>
        <v>62.72120546225083</v>
      </c>
      <c r="J23" s="42">
        <f t="shared" si="4"/>
        <v>79.87849264166942</v>
      </c>
      <c r="L23" s="4">
        <f t="shared" si="1"/>
        <v>1.6152499069162343</v>
      </c>
    </row>
    <row r="24" spans="1:12" ht="16.5" customHeight="1">
      <c r="A24" s="19" t="s">
        <v>35</v>
      </c>
      <c r="B24" s="8" t="s">
        <v>36</v>
      </c>
      <c r="C24" s="59">
        <v>0</v>
      </c>
      <c r="D24" s="45">
        <v>0</v>
      </c>
      <c r="E24" s="45">
        <v>3000</v>
      </c>
      <c r="F24" s="45">
        <v>3000</v>
      </c>
      <c r="G24" s="45">
        <v>3000</v>
      </c>
      <c r="H24" s="24">
        <f t="shared" si="2"/>
        <v>100</v>
      </c>
      <c r="I24" s="35">
        <f t="shared" si="3"/>
        <v>100</v>
      </c>
      <c r="J24" s="42" t="e">
        <f t="shared" si="4"/>
        <v>#DIV/0!</v>
      </c>
      <c r="L24" s="4">
        <f t="shared" si="1"/>
        <v>0.0461965634764481</v>
      </c>
    </row>
    <row r="25" spans="1:12" ht="16.5" customHeight="1" thickBot="1">
      <c r="A25" s="19" t="s">
        <v>46</v>
      </c>
      <c r="B25" s="8" t="s">
        <v>47</v>
      </c>
      <c r="C25" s="59">
        <v>0</v>
      </c>
      <c r="D25" s="45">
        <v>0</v>
      </c>
      <c r="E25" s="45">
        <v>0</v>
      </c>
      <c r="F25" s="45">
        <v>0</v>
      </c>
      <c r="G25" s="45">
        <v>1000</v>
      </c>
      <c r="H25" s="24" t="e">
        <f>G25/E25*100</f>
        <v>#DIV/0!</v>
      </c>
      <c r="I25" s="35" t="e">
        <f>G25/F25*100</f>
        <v>#DIV/0!</v>
      </c>
      <c r="J25" s="42" t="e">
        <f>G25/D25*100</f>
        <v>#DIV/0!</v>
      </c>
      <c r="L25" s="4">
        <f>G25/$G$28*100</f>
        <v>0.015398854492149368</v>
      </c>
    </row>
    <row r="26" spans="1:12" ht="16.5" customHeight="1" hidden="1">
      <c r="A26" s="20" t="s">
        <v>49</v>
      </c>
      <c r="B26" s="13" t="s">
        <v>48</v>
      </c>
      <c r="C26" s="60">
        <v>0</v>
      </c>
      <c r="D26" s="46">
        <v>0</v>
      </c>
      <c r="E26" s="46">
        <v>0</v>
      </c>
      <c r="F26" s="46">
        <v>0</v>
      </c>
      <c r="G26" s="46">
        <v>0</v>
      </c>
      <c r="H26" s="24" t="e">
        <f t="shared" si="2"/>
        <v>#DIV/0!</v>
      </c>
      <c r="I26" s="35" t="e">
        <f t="shared" si="3"/>
        <v>#DIV/0!</v>
      </c>
      <c r="J26" s="42" t="e">
        <f t="shared" si="4"/>
        <v>#DIV/0!</v>
      </c>
      <c r="L26" s="4">
        <f t="shared" si="1"/>
        <v>0</v>
      </c>
    </row>
    <row r="27" spans="1:12" ht="16.5" customHeight="1" thickBot="1">
      <c r="A27" s="36" t="s">
        <v>5</v>
      </c>
      <c r="B27" s="40"/>
      <c r="C27" s="62">
        <f>SUM(C20:C26)</f>
        <v>12261263.89</v>
      </c>
      <c r="D27" s="48">
        <f>SUM(D20:D26)</f>
        <v>3954979.64</v>
      </c>
      <c r="E27" s="48">
        <f>SUM(E20:E26)</f>
        <v>10054158.75</v>
      </c>
      <c r="F27" s="48">
        <f>SUM(F20:F26)</f>
        <v>5815031.52</v>
      </c>
      <c r="G27" s="48">
        <f>SUM(G20:G26)</f>
        <v>5562030.15</v>
      </c>
      <c r="H27" s="38">
        <f t="shared" si="2"/>
        <v>55.320691549653525</v>
      </c>
      <c r="I27" s="38">
        <f t="shared" si="3"/>
        <v>95.64918317072167</v>
      </c>
      <c r="J27" s="39">
        <f t="shared" si="4"/>
        <v>140.63359754742</v>
      </c>
      <c r="K27" s="32"/>
      <c r="L27" s="31">
        <f t="shared" si="1"/>
        <v>85.64889296079772</v>
      </c>
    </row>
    <row r="28" spans="1:12" ht="15.75" customHeight="1" thickBot="1">
      <c r="A28" s="36" t="s">
        <v>6</v>
      </c>
      <c r="B28" s="41"/>
      <c r="C28" s="63">
        <f>C27+C19</f>
        <v>14761712.02</v>
      </c>
      <c r="D28" s="49">
        <f>D27+D19</f>
        <v>5216878.67</v>
      </c>
      <c r="E28" s="49">
        <f>E27+E19</f>
        <v>12485858.75</v>
      </c>
      <c r="F28" s="49">
        <f>F27+F19</f>
        <v>7016331.52</v>
      </c>
      <c r="G28" s="49">
        <f>G27+G19</f>
        <v>6493989.54</v>
      </c>
      <c r="H28" s="38">
        <f t="shared" si="2"/>
        <v>52.01075608836276</v>
      </c>
      <c r="I28" s="38">
        <f t="shared" si="3"/>
        <v>92.55534065756346</v>
      </c>
      <c r="J28" s="39">
        <f t="shared" si="4"/>
        <v>124.48036365775783</v>
      </c>
      <c r="K28" s="32"/>
      <c r="L28" s="31">
        <f t="shared" si="1"/>
        <v>100</v>
      </c>
    </row>
    <row r="29" spans="1:10" ht="13.5">
      <c r="A29" s="9"/>
      <c r="B29" s="6"/>
      <c r="C29" s="17"/>
      <c r="D29" s="51"/>
      <c r="E29" s="17"/>
      <c r="F29" s="17"/>
      <c r="G29" s="17"/>
      <c r="H29" s="53"/>
      <c r="I29" s="53"/>
      <c r="J29" s="53"/>
    </row>
    <row r="30" spans="1:7" ht="13.5">
      <c r="A30" s="9"/>
      <c r="B30" s="6"/>
      <c r="C30" s="17"/>
      <c r="D30" s="51"/>
      <c r="E30" s="17"/>
      <c r="F30" s="17"/>
      <c r="G30" s="17"/>
    </row>
  </sheetData>
  <sheetProtection/>
  <mergeCells count="10">
    <mergeCell ref="K4:L4"/>
    <mergeCell ref="A1:J1"/>
    <mergeCell ref="A4:A5"/>
    <mergeCell ref="B4:B5"/>
    <mergeCell ref="C4:C5"/>
    <mergeCell ref="D4:D5"/>
    <mergeCell ref="E4:E5"/>
    <mergeCell ref="F4:F5"/>
    <mergeCell ref="G4:G5"/>
    <mergeCell ref="H4:J4"/>
  </mergeCells>
  <printOptions/>
  <pageMargins left="0" right="0" top="0.7480314960629921" bottom="0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2022-07-04T09:33:33Z</cp:lastPrinted>
  <dcterms:created xsi:type="dcterms:W3CDTF">2006-03-15T12:48:07Z</dcterms:created>
  <dcterms:modified xsi:type="dcterms:W3CDTF">2022-07-12T07:44:34Z</dcterms:modified>
  <cp:category/>
  <cp:version/>
  <cp:contentType/>
  <cp:contentStatus/>
</cp:coreProperties>
</file>